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rinatalnetwork-my.sharepoint.com/personal/sherita_healthy-baby_net/Documents/Documents/Monroe County/ARPA Funding/Submission Uploads/"/>
    </mc:Choice>
  </mc:AlternateContent>
  <xr:revisionPtr revIDLastSave="0" documentId="8_{1EC19A9A-B82A-490A-96B7-90A9B0E7C00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udget Proposal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5" i="5" l="1"/>
  <c r="C21" i="5"/>
  <c r="C47" i="5" l="1"/>
  <c r="B45" i="5"/>
  <c r="B21" i="5"/>
  <c r="B47" i="5" l="1"/>
</calcChain>
</file>

<file path=xl/sharedStrings.xml><?xml version="1.0" encoding="utf-8"?>
<sst xmlns="http://schemas.openxmlformats.org/spreadsheetml/2006/main" count="39" uniqueCount="39">
  <si>
    <t>Total Personnel Costs:</t>
  </si>
  <si>
    <t>Other Than Personnel Services Costs</t>
  </si>
  <si>
    <t>Total Other Than Personnel Services Costs:</t>
  </si>
  <si>
    <t>Total Project Cost:</t>
  </si>
  <si>
    <t xml:space="preserve">Organization Name: </t>
  </si>
  <si>
    <t xml:space="preserve">Fringe Benefits </t>
  </si>
  <si>
    <t>Bring Monroe Back - Monroe County ARPA Budget Proposal</t>
  </si>
  <si>
    <t xml:space="preserve">Personnel Costs                                                                                                       List Each Employee Name, Title/Position </t>
  </si>
  <si>
    <t>Proposed Expenditures for Year 1 (2023)</t>
  </si>
  <si>
    <t>Proposed Expenditures for years 1-4 (2023-2026)</t>
  </si>
  <si>
    <t>Nella Goho, PT Doula</t>
  </si>
  <si>
    <t>Breonna Orum, PT Doula</t>
  </si>
  <si>
    <t>Sherita Bullock, FT Executive Director</t>
  </si>
  <si>
    <t>Jacqueline Lindsey, FT Program Development Director</t>
  </si>
  <si>
    <t xml:space="preserve">Carl Scott, FT Fatherhood Coordinator </t>
  </si>
  <si>
    <t xml:space="preserve">To Be Hired, FT Chief Operating Officer </t>
  </si>
  <si>
    <t xml:space="preserve">To Be Hired, FT Fatherhood Reentry Lead Community Health Worker </t>
  </si>
  <si>
    <t xml:space="preserve">To Be Hired, FT Fatherhood Reentry Community Health Worker </t>
  </si>
  <si>
    <t>Pam Anderson, FT Doula</t>
  </si>
  <si>
    <t xml:space="preserve">Whitney Breedlove, FT Doula </t>
  </si>
  <si>
    <t>Partner Sub-Contracts/MOUs</t>
  </si>
  <si>
    <t xml:space="preserve">$150 Stipends for 100 Fathers who complete 15-week program </t>
  </si>
  <si>
    <t xml:space="preserve">$300 Peer Mentor Stipends for 30 Fathers who complete the program and return to mentor other fathers </t>
  </si>
  <si>
    <t>3 Laptops($950+setup-$150) for new grant positions (COO and Fatherhood Reentry Lead and CHW)</t>
  </si>
  <si>
    <t xml:space="preserve">Estimating Reentry CHWs, Coo, Doulas (7staff) traveling 60 miles/mth for 12 mths, at current GSA approved rate of $.585 (8 staff total*60*12*.585) </t>
  </si>
  <si>
    <t>6 Cell Phones for Reentry CHWs(2) and Doulas (4)$100x12mths</t>
  </si>
  <si>
    <t>Bound Copies of Curriculum for use with Parents (Reentry 15-week Program, Doula's HBN Developed)</t>
  </si>
  <si>
    <t xml:space="preserve">Fatherhood Program Annual Celebration </t>
  </si>
  <si>
    <t xml:space="preserve">Payroll Processing Taxes, HRA, Benefits Resource Management </t>
  </si>
  <si>
    <t xml:space="preserve">Computer IT, Web Hosting, Janitor Common Area Maintenance, 401k Management, Auditors, Agency non Profit Insurance, Accounting </t>
  </si>
  <si>
    <t>Equipment - Water Cooler</t>
  </si>
  <si>
    <t xml:space="preserve">Occupancy </t>
  </si>
  <si>
    <t>Postage &amp; Delivery</t>
  </si>
  <si>
    <t xml:space="preserve">Agency Copier Printing &amp; Copies </t>
  </si>
  <si>
    <t xml:space="preserve">General Office($4000) and Program Specific Supplies($3000)- estimate based on current agency expenses. </t>
  </si>
  <si>
    <t>Telephone, Fax, Internet</t>
  </si>
  <si>
    <t xml:space="preserve">Participant Program Incentives (to be determined Teeshirts, etc. for Reentry Fathers and Doula Parents) </t>
  </si>
  <si>
    <t xml:space="preserve">Staff Professional Development &amp; Training  </t>
  </si>
  <si>
    <t xml:space="preserve">Perinatal Network of Monroe County, Inc. dba Healthy Baby Network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</si>
</sst>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, Arial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/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Border="1" applyAlignment="1"/>
    <xf numFmtId="42" fontId="6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42" fontId="8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0" fontId="7" fillId="0" borderId="4" xfId="0" applyFont="1" applyBorder="1" applyAlignment="1">
      <alignment horizontal="center" vertical="center" wrapText="1"/>
    </xf>
    <xf numFmtId="42" fontId="6" fillId="0" borderId="3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42" fontId="6" fillId="4" borderId="1" xfId="0" applyNumberFormat="1" applyFont="1" applyFill="1" applyBorder="1" applyAlignment="1">
      <alignment horizontal="right" vertical="center"/>
    </xf>
    <xf numFmtId="42" fontId="6" fillId="4" borderId="0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 applyProtection="1">
      <alignment vertical="center"/>
      <protection locked="0"/>
    </xf>
    <xf numFmtId="44" fontId="8" fillId="3" borderId="1" xfId="0" applyNumberFormat="1" applyFont="1" applyFill="1" applyBorder="1" applyAlignment="1" applyProtection="1">
      <alignment horizontal="right" vertical="center"/>
      <protection locked="0"/>
    </xf>
    <xf numFmtId="44" fontId="8" fillId="3" borderId="3" xfId="0" applyNumberFormat="1" applyFont="1" applyFill="1" applyBorder="1" applyAlignment="1" applyProtection="1">
      <alignment horizontal="right" vertical="center"/>
      <protection locked="0"/>
    </xf>
    <xf numFmtId="44" fontId="4" fillId="3" borderId="1" xfId="0" applyNumberFormat="1" applyFont="1" applyFill="1" applyBorder="1" applyAlignment="1" applyProtection="1">
      <alignment vertical="center"/>
      <protection locked="0"/>
    </xf>
    <xf numFmtId="44" fontId="4" fillId="3" borderId="3" xfId="0" applyNumberFormat="1" applyFont="1" applyFill="1" applyBorder="1" applyAlignment="1" applyProtection="1">
      <alignment vertical="center"/>
      <protection locked="0"/>
    </xf>
    <xf numFmtId="164" fontId="8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3" borderId="1" xfId="0" applyNumberFormat="1" applyFont="1" applyFill="1" applyBorder="1" applyAlignment="1" applyProtection="1">
      <alignment vertical="center"/>
      <protection locked="0"/>
    </xf>
    <xf numFmtId="0" fontId="10" fillId="0" borderId="2" xfId="0" applyFont="1" applyBorder="1" applyAlignment="1">
      <alignment vertical="center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9" fillId="3" borderId="2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7"/>
  <sheetViews>
    <sheetView tabSelected="1" topLeftCell="A15" zoomScale="130" zoomScaleNormal="130" workbookViewId="0">
      <selection activeCell="A3" sqref="A3:C3"/>
    </sheetView>
  </sheetViews>
  <sheetFormatPr defaultColWidth="14.42578125" defaultRowHeight="12.75"/>
  <cols>
    <col min="1" max="1" width="58.28515625" style="5" customWidth="1"/>
    <col min="2" max="2" width="17.5703125" style="5" customWidth="1"/>
    <col min="3" max="3" width="19.42578125" style="5" customWidth="1"/>
    <col min="4" max="4" width="29.28515625" style="5" customWidth="1"/>
    <col min="5" max="16384" width="14.42578125" style="5"/>
  </cols>
  <sheetData>
    <row r="1" spans="1:26" ht="38.25" customHeight="1">
      <c r="A1" s="42" t="s">
        <v>6</v>
      </c>
      <c r="B1" s="43"/>
      <c r="C1" s="44"/>
      <c r="D1" s="2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45" t="s">
        <v>4</v>
      </c>
      <c r="B2" s="46"/>
      <c r="C2" s="47"/>
      <c r="D2" s="20"/>
      <c r="E2" s="2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39" t="s">
        <v>38</v>
      </c>
      <c r="B3" s="40"/>
      <c r="C3" s="41"/>
      <c r="D3" s="1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8.25">
      <c r="A4" s="21" t="s">
        <v>7</v>
      </c>
      <c r="B4" s="37" t="s">
        <v>8</v>
      </c>
      <c r="C4" s="38" t="s">
        <v>9</v>
      </c>
      <c r="D4" s="1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29" t="s">
        <v>12</v>
      </c>
      <c r="B5" s="30">
        <v>9333.2000000000007</v>
      </c>
      <c r="C5" s="31">
        <v>37332.800000000003</v>
      </c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29" t="s">
        <v>13</v>
      </c>
      <c r="B6" s="30">
        <v>7519</v>
      </c>
      <c r="C6" s="31">
        <v>30076</v>
      </c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29" t="s">
        <v>14</v>
      </c>
      <c r="B7" s="30">
        <v>12200</v>
      </c>
      <c r="C7" s="31">
        <v>48800</v>
      </c>
      <c r="D7" s="1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29" t="s">
        <v>15</v>
      </c>
      <c r="B8" s="30">
        <v>75000</v>
      </c>
      <c r="C8" s="31">
        <v>300000</v>
      </c>
      <c r="D8" s="1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29" t="s">
        <v>16</v>
      </c>
      <c r="B9" s="32">
        <v>41000</v>
      </c>
      <c r="C9" s="33">
        <v>164000</v>
      </c>
      <c r="D9" s="1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29" t="s">
        <v>17</v>
      </c>
      <c r="B10" s="32">
        <v>38000</v>
      </c>
      <c r="C10" s="33">
        <v>152000</v>
      </c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29" t="s">
        <v>18</v>
      </c>
      <c r="B11" s="32">
        <v>56000</v>
      </c>
      <c r="C11" s="33">
        <v>224000</v>
      </c>
      <c r="D11" s="1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29" t="s">
        <v>19</v>
      </c>
      <c r="B12" s="32">
        <v>55000</v>
      </c>
      <c r="C12" s="33">
        <v>220000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9" t="s">
        <v>10</v>
      </c>
      <c r="B13" s="32">
        <v>40000</v>
      </c>
      <c r="C13" s="33">
        <v>160000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9" t="s">
        <v>11</v>
      </c>
      <c r="B14" s="32">
        <v>30000</v>
      </c>
      <c r="C14" s="33">
        <v>120000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29"/>
      <c r="B15" s="32"/>
      <c r="C15" s="33"/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29"/>
      <c r="B16" s="32"/>
      <c r="C16" s="33"/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29"/>
      <c r="B17" s="32"/>
      <c r="C17" s="33"/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29"/>
      <c r="B18" s="32"/>
      <c r="C18" s="33"/>
      <c r="D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29"/>
      <c r="B19" s="32"/>
      <c r="C19" s="33"/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6" t="s">
        <v>5</v>
      </c>
      <c r="B20" s="32">
        <v>95927.75</v>
      </c>
      <c r="C20" s="33">
        <v>383711.02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6" t="s">
        <v>0</v>
      </c>
      <c r="B21" s="11">
        <f>SUM(B5:B20)</f>
        <v>459979.95</v>
      </c>
      <c r="C21" s="22">
        <f>SUM(C5:C20)</f>
        <v>1839919.82</v>
      </c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6"/>
      <c r="B22" s="27"/>
      <c r="C22" s="28"/>
      <c r="D22" s="1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"/>
      <c r="B23" s="12"/>
      <c r="C23" s="12"/>
      <c r="D23" s="1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1" t="s">
        <v>1</v>
      </c>
      <c r="B24" s="12"/>
      <c r="C24" s="23"/>
      <c r="D24" s="1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9" t="s">
        <v>20</v>
      </c>
      <c r="B25" s="34">
        <v>6400</v>
      </c>
      <c r="C25" s="34">
        <v>25600</v>
      </c>
      <c r="D25" s="1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9" t="s">
        <v>21</v>
      </c>
      <c r="B26" s="35">
        <v>15000</v>
      </c>
      <c r="C26" s="34">
        <v>60000</v>
      </c>
      <c r="D26" s="1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5.5" customHeight="1">
      <c r="A27" s="48" t="s">
        <v>22</v>
      </c>
      <c r="B27" s="34">
        <v>9000</v>
      </c>
      <c r="C27" s="34">
        <v>36000</v>
      </c>
      <c r="D27" s="1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5.5" customHeight="1">
      <c r="A28" s="48" t="s">
        <v>23</v>
      </c>
      <c r="B28" s="34">
        <v>3150</v>
      </c>
      <c r="C28" s="34">
        <v>0</v>
      </c>
      <c r="D28" s="1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41.25" customHeight="1">
      <c r="A29" s="48" t="s">
        <v>24</v>
      </c>
      <c r="B29" s="34">
        <v>2948.4</v>
      </c>
      <c r="C29" s="34">
        <v>11793.6</v>
      </c>
      <c r="D29" s="1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48" t="s">
        <v>25</v>
      </c>
      <c r="B30" s="34">
        <v>7200</v>
      </c>
      <c r="C30" s="34">
        <v>28800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.75" customHeight="1">
      <c r="A31" s="48" t="s">
        <v>34</v>
      </c>
      <c r="B31" s="34">
        <v>7000</v>
      </c>
      <c r="C31" s="34">
        <v>28000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.75" customHeight="1">
      <c r="A32" s="48" t="s">
        <v>26</v>
      </c>
      <c r="B32" s="35">
        <v>6988.13</v>
      </c>
      <c r="C32" s="34">
        <v>27952.52</v>
      </c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48" t="s">
        <v>27</v>
      </c>
      <c r="B33" s="35">
        <v>2500</v>
      </c>
      <c r="C33" s="34">
        <v>10000</v>
      </c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48" t="s">
        <v>28</v>
      </c>
      <c r="B34" s="34">
        <v>496</v>
      </c>
      <c r="C34" s="34">
        <v>1985.28</v>
      </c>
      <c r="D34" s="1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7.75" customHeight="1">
      <c r="A35" s="48" t="s">
        <v>29</v>
      </c>
      <c r="B35" s="34">
        <v>7773</v>
      </c>
      <c r="C35" s="34">
        <v>31092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48" t="s">
        <v>30</v>
      </c>
      <c r="B36" s="34">
        <v>36</v>
      </c>
      <c r="C36" s="34">
        <v>144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48" t="s">
        <v>31</v>
      </c>
      <c r="B37" s="34">
        <v>5743</v>
      </c>
      <c r="C37" s="34">
        <v>22972</v>
      </c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48" t="s">
        <v>32</v>
      </c>
      <c r="B38" s="34">
        <v>500</v>
      </c>
      <c r="C38" s="34">
        <v>2000</v>
      </c>
      <c r="D38" s="1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48" t="s">
        <v>33</v>
      </c>
      <c r="B39" s="34">
        <v>229</v>
      </c>
      <c r="C39" s="34">
        <v>916</v>
      </c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48" t="s">
        <v>35</v>
      </c>
      <c r="B40" s="34">
        <v>635</v>
      </c>
      <c r="C40" s="34">
        <v>2540</v>
      </c>
      <c r="D40" s="1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.75" customHeight="1">
      <c r="A41" s="48" t="s">
        <v>36</v>
      </c>
      <c r="B41" s="34">
        <v>6000</v>
      </c>
      <c r="C41" s="34">
        <v>24000</v>
      </c>
      <c r="D41" s="18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48" t="s">
        <v>37</v>
      </c>
      <c r="B42" s="34">
        <v>8422</v>
      </c>
      <c r="C42" s="34">
        <v>46285</v>
      </c>
      <c r="D42" s="18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48"/>
      <c r="B43" s="34"/>
      <c r="C43" s="34"/>
      <c r="D43" s="18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48"/>
      <c r="B44" s="34"/>
      <c r="C44" s="34"/>
      <c r="D44" s="18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36" t="s">
        <v>2</v>
      </c>
      <c r="B45" s="13">
        <f>SUM(B25:B44)</f>
        <v>90020.53</v>
      </c>
      <c r="C45" s="24">
        <f>SUM(C25:C44)</f>
        <v>360080.4</v>
      </c>
      <c r="D45" s="18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>
      <c r="A46" s="3"/>
      <c r="B46" s="12"/>
      <c r="C46" s="23"/>
      <c r="D46" s="17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36" t="s">
        <v>3</v>
      </c>
      <c r="B47" s="13">
        <f>SUM(B21+B45)</f>
        <v>550000.48</v>
      </c>
      <c r="C47" s="24">
        <f>C21+C45</f>
        <v>2200000.2200000002</v>
      </c>
      <c r="D47" s="19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>
      <c r="A48" s="2"/>
      <c r="B48" s="4"/>
      <c r="C48" s="4"/>
      <c r="D48" s="4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8"/>
      <c r="B49" s="9"/>
      <c r="C49" s="9"/>
      <c r="D49" s="9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9"/>
      <c r="B50" s="10"/>
      <c r="C50" s="10"/>
      <c r="D50" s="9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9"/>
      <c r="B51" s="9"/>
      <c r="C51" s="9"/>
      <c r="D51" s="9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>
      <c r="A52" s="6"/>
      <c r="B52" s="6"/>
      <c r="C52" s="6"/>
      <c r="D52" s="6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>
      <c r="A53" s="7"/>
      <c r="B53" s="6"/>
      <c r="C53" s="9"/>
      <c r="D53" s="9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>
      <c r="A54" s="6"/>
      <c r="B54" s="6"/>
      <c r="C54" s="6"/>
      <c r="D54" s="6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>
      <c r="A55" s="7"/>
      <c r="B55" s="6"/>
      <c r="C55" s="6"/>
      <c r="D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>
      <c r="A56" s="6"/>
      <c r="B56" s="6"/>
      <c r="C56" s="6"/>
      <c r="D56" s="6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8"/>
      <c r="B57" s="9"/>
      <c r="C57" s="9"/>
      <c r="D57" s="9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9"/>
      <c r="B58" s="10"/>
      <c r="C58" s="10"/>
      <c r="D58" s="9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9"/>
      <c r="B59" s="9"/>
      <c r="C59" s="9"/>
      <c r="D59" s="9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>
      <c r="A60" s="6"/>
      <c r="B60" s="6"/>
      <c r="C60" s="6"/>
      <c r="D60" s="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>
      <c r="A61" s="7"/>
      <c r="B61" s="6"/>
      <c r="C61" s="9"/>
      <c r="D61" s="9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>
      <c r="A62" s="6"/>
      <c r="B62" s="6"/>
      <c r="C62" s="6"/>
      <c r="D62" s="6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>
      <c r="A63" s="7"/>
      <c r="B63" s="6"/>
      <c r="C63" s="6"/>
      <c r="D63" s="6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>
      <c r="A64" s="2"/>
      <c r="B64" s="2"/>
      <c r="C64" s="2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>
      <c r="A65" s="2"/>
      <c r="B65" s="2"/>
      <c r="C65" s="2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>
      <c r="A66" s="2"/>
      <c r="B66" s="2"/>
      <c r="C66" s="2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sheetProtection algorithmName="SHA-512" hashValue="FogOmnJzMT9Xkc6f6EgMLQBhHRvY4i3Z5Y5njlRU0lAdY4FM+5X3KVuT1lorYldwnzp0QVpe8UgH3kqhEVIx8g==" saltValue="r6qGtU7NcIfn5ERUFKIvqA==" spinCount="100000" sheet="1" objects="1" scenarios="1" formatCells="0" formatColumns="0" formatRows="0" insertColumns="0" insertRows="0" deleteRows="0" sort="0"/>
  <mergeCells count="3">
    <mergeCell ref="A3:C3"/>
    <mergeCell ref="A1:C1"/>
    <mergeCell ref="A2:C2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Proposal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Rickert</dc:creator>
  <cp:lastModifiedBy>Sherita Bullock</cp:lastModifiedBy>
  <cp:lastPrinted>2022-05-12T21:23:30Z</cp:lastPrinted>
  <dcterms:created xsi:type="dcterms:W3CDTF">2021-06-22T14:27:05Z</dcterms:created>
  <dcterms:modified xsi:type="dcterms:W3CDTF">2022-07-26T16:58:13Z</dcterms:modified>
</cp:coreProperties>
</file>